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</sheets>
  <definedNames/>
  <calcPr/>
  <extLst>
    <ext uri="GoogleSheetsCustomDataVersion1">
      <go:sheetsCustomData xmlns:go="http://customooxmlschemas.google.com/" r:id="rId5" roundtripDataSignature="AMtx7mhgpbHY62YDZF7+Fhmn2tRomLiyZQ=="/>
    </ext>
  </extLst>
</workbook>
</file>

<file path=xl/sharedStrings.xml><?xml version="1.0" encoding="utf-8"?>
<sst xmlns="http://schemas.openxmlformats.org/spreadsheetml/2006/main" count="174" uniqueCount="120">
  <si>
    <r>
      <rPr>
        <rFont val="Helvetica Neue"/>
        <b/>
        <color theme="1"/>
        <sz val="14.0"/>
      </rPr>
      <t>ANEXO I - RUBRICA | EVALUACIÓN TÍTULOS</t>
    </r>
    <r>
      <rPr>
        <rFont val="Helvetica Neue"/>
        <color theme="1"/>
        <sz val="12.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Proyecto de Cooperación entre Instituciones para 
Cualificación de Profesionales de Nivel Superior
minter | UFBA | UMSS
Salvador | Cochabamba - 2023 2024</t>
    </r>
  </si>
  <si>
    <t>CANDIDATO:</t>
  </si>
  <si>
    <t>TÍTULO DEL PERFIL:</t>
  </si>
  <si>
    <t>NOTA FINAL DE TÍTULOS</t>
  </si>
  <si>
    <t>l. TÍTULOS ACADÉMICOS PI (30% DE LA NOTA)</t>
  </si>
  <si>
    <t>UNIDAD</t>
  </si>
  <si>
    <r>
      <rPr>
        <rFont val="Helvetica Neue"/>
        <b/>
        <color theme="1"/>
        <sz val="10.0"/>
      </rPr>
      <t xml:space="preserve">N°           </t>
    </r>
    <r>
      <rPr>
        <rFont val="Helvetica Neue"/>
        <b/>
        <color rgb="FFFF0000"/>
        <sz val="10.0"/>
      </rPr>
      <t>Campos derelleno para candidatos</t>
    </r>
  </si>
  <si>
    <t>PUNTAJE</t>
  </si>
  <si>
    <t>PUNTAJE DEL ÍTEM</t>
  </si>
  <si>
    <t xml:space="preserve">PUNTAJE FINAL </t>
  </si>
  <si>
    <t>PUNTUACIÓN MÁXIMA</t>
  </si>
  <si>
    <t>MAESTRÍA CONCLUIDA EN EL ÁREA DEL PROGRAMA</t>
  </si>
  <si>
    <t xml:space="preserve">CURSO DE POSGRADUACIÓN </t>
  </si>
  <si>
    <t>MAESTRÍA CONCLUIDA EN OTRAS ÁREAS</t>
  </si>
  <si>
    <t>ESPECIALIDAD CONCLUIDA (IGUAL O MAYOR A 360 HORAS) EN EL ÁREA DEL PROGRAMA</t>
  </si>
  <si>
    <t>ESPECIALIDAD CONCLUIDA (IGUAL O MAYOR A 120 HORAS) EN EL ÁREA DEL PROGRAMA</t>
  </si>
  <si>
    <t>CURSO DE PERFECCIONAMIENTO CONCLUIDO (IGUAL O MAYOR A 120 HORAS) EN EL ÁREA DEL PROGRAMA</t>
  </si>
  <si>
    <t>CURSO DE AERFEIÇOAMENTO</t>
  </si>
  <si>
    <t>CURSO DE PERFECCIONAMIENTO CONCLUIDO (IGUAL O MAYO A 120 HORAS) EN OTRA ÁREA</t>
  </si>
  <si>
    <t>CURSO DE PERFECCIONAMIENTO</t>
  </si>
  <si>
    <t>DIPLOMADO EN DOCENCIA UNIVERSITARIA O EN EDUCACIÓN SUPERIOR</t>
  </si>
  <si>
    <t>DIPLOMADO</t>
  </si>
  <si>
    <t>LICENCIATURA CURSADA EN ÁREAS AFINES A LAS EXIGIDAS POR EL PROGRAMA</t>
  </si>
  <si>
    <t>CURSO DE GRADUACIÓN (LICENCIATURA)</t>
  </si>
  <si>
    <t>CURSO TÉCNICO (EN NIVEL EQUIVALENTE A CURSO MEDIO) EN ÁREAS AFINES</t>
  </si>
  <si>
    <t>CURSO TÉCNICO</t>
  </si>
  <si>
    <t>LENGUA EXTRANJERA (CERTIFICADO VALIDO DE COMPETENCIA EN LENGUA EXTRANJERA O DE CONCLUSIÓN DE CURSO DE LENGUAS)</t>
  </si>
  <si>
    <t>LENGUA EXTRANJERA</t>
  </si>
  <si>
    <t>PARTICIPACIÓN EN INVESTIGACIÓN (INICIACIÓN CIENTÍFICA) CERTIFICADA POR DOCUMENTO EXPEDIDO POR UNO DE LOS INSTITUTOS DE INVESTIGACIONES DE LA UMSS, UNIDAD EDUCATIVA U OTRA UNIVERSIDAD</t>
  </si>
  <si>
    <t>AÑO</t>
  </si>
  <si>
    <t>INTERCAMBIO CON INSTITUCIONES DE ENSEÑANZA SUPERIOR EXTRANJERA (MÍNIMO DE 4 MESES)</t>
  </si>
  <si>
    <t>INTERCAMBIO</t>
  </si>
  <si>
    <t>NOTA DEL ÍTEM I</t>
  </si>
  <si>
    <t>ll. TÍTULOS CIENTÍFICOS, ARTÍSTICOS Y LITERARIOS P2 (30% DE LA NOTA)</t>
  </si>
  <si>
    <t>N°</t>
  </si>
  <si>
    <t>LIBRO TÉCNICO-CIENTÍFICO PUBLICADO EN EL ÁREA DEL PROGRAMA, CON AUTORÍA INDIVIDUAL, APROBADO POR CONSEJO EDITORIAL O CON REGISTRO ISBN.</t>
  </si>
  <si>
    <t>LIBRO</t>
  </si>
  <si>
    <t>LIBRO TÉCNICO-CIENTÍFICO PUBLICADO EN ÁREA AFÍN, CON AUTORÍA INDIVIDUAL, APROBADO POR CONSEJO EDITORIAL O CON REGISTRO ISBN.</t>
  </si>
  <si>
    <t>LIBRO TÉCNICO-CIENTÍFICO PUBLICADO EN EL ÁREA DEL PROGRAMA, CON HASTA TRES AUTORES, APROBADO POR CONSEJO EDITORIAL O CON REGISTRO ISBN</t>
  </si>
  <si>
    <t>LIBRO TÉCNICO - CIENTÍFICO PUBLICADO EN ÁREA AFÍN, CON HASTA TRES AUTORES, APROBADO POR CONSEJO EDITORIAL O CON REGISTRO ISBN</t>
  </si>
  <si>
    <t>LIBRO ARTÍSTICO - LITERARIO PUBLICADO, CON AUTORÍA INDIVIDUAL, APROBADO POR CONSEJO EDITORIAL O CON REGISTRO ISBN</t>
  </si>
  <si>
    <t>LIBRO ARTÍSTICO-LITERARIO PUBLICADO, CON MÁS DE UN AUTOR, APROBADO POR CONSEJO EDITORIAL O CON REGISTRO ISBN</t>
  </si>
  <si>
    <t>ORGANIZACIÓN (INDIVIDUAL) DE LIBRO, REVISTA, SITIO O CD-ROM, TÉCNICO-CIENTÍFICO PUBLICADO EN EL ÁREA, APROBADO POR CONSEJO EDITORIAL O CON REGISTRO ISBN.</t>
  </si>
  <si>
    <t>ORG LIBRO</t>
  </si>
  <si>
    <t>ORGANIZACIÓN DE LIBRO, REVISTA, SITIO TÉCNICO-CIENTÍFICO, PUBLICADO EN ÁREA AFÍN O CON MÁS DE UN ORGANIZADOR, APROBADO POR CONSEJO EDITORIAL O CON REGISTRO ISBN</t>
  </si>
  <si>
    <t>ORGANIZACIÓN DE LIBRO, REVISTA, SITIO WEB O CD-ROM, ARTÍSTICO-LITERARIO PUBLICADO Y APROBADO POR CONSEJO EDITORIAL O CON REGISTRO ISBN</t>
  </si>
  <si>
    <t>CAPÍTULO DE LIBRO TÉCNICO-CIENTÍFICO PUBLICADO EN EL ÁREA, APROBADO POR CONSEJO EDITORIAL O CON REGISTRO ISBN</t>
  </si>
  <si>
    <t>CAPÍTULO DE LIBRO</t>
  </si>
  <si>
    <t>CAPÍTULO DE LIBRO TÉCNICO-CIENTÍFICO PUBLICADO EN ÁREA AFÍN, APROBADO POR CONSEJO EDITORIAL O CON REGISTRO ISBN</t>
  </si>
  <si>
    <t>CAPÍTULO DE LIBRO ARTÍSTICO-LITERARIO PUBLICADO Y APROBADO POR CONSEJO EDITORIAL O CON REGISTRO ISBN</t>
  </si>
  <si>
    <t>ARTÍCULO TÉCNICO-CIENTÍFICO PUBLICADO EN EL ÁREA, EN PERIODICOS INTERNACIONALES O NACIONALES, YA DIFUNDIDO EN DIFERENTES REVISTAS.</t>
  </si>
  <si>
    <t>ARTÍCULO</t>
  </si>
  <si>
    <t>ARTÍCULO TÉCNICO-CIENTÍFICO PUBLICADO EN ÁREA RELACIONADA, EN PERIÓDICOS INTERNACIONALES O NACIONALES, YA DIFUNDIDO EN DIFERENTES REVISTAS.</t>
  </si>
  <si>
    <t xml:space="preserve"> TRABAJO COMPLETO PUBLICADO EN ANALES DE EVENTO INTERNACIONAL O NACIONAL, PROMOCIONADO POR UNA INSTITUCIÓN RECONOCIDA, EN EL ÁREA</t>
  </si>
  <si>
    <t>TRAB. COM. ANALE</t>
  </si>
  <si>
    <t xml:space="preserve">TRABAJO COMPLETO PUBLICADO EN ANALES DE EVENTO INTERNACIONAL O NACIONAL, PROMOCIONADO POR UNA INSTITUCIÓN RECONOCIDA, EN ÁREA AFÍN </t>
  </si>
  <si>
    <t>TRAB. COM. ANALES</t>
  </si>
  <si>
    <t>PROYECTO DE ARQUITECTURA Y URBANISMO EXPUESTO NACIONAL O INTERNACIONALMENTE.</t>
  </si>
  <si>
    <t>EXP. PROYECTO</t>
  </si>
  <si>
    <t xml:space="preserve">PUBLICACIÓN TÉCNICO-CIENTÍFICA EN EL ÁREA DE LA ARQUITECTURA Y EL URBANISMO PREMIADA NACIONAL O INTERNACIONALMENTE, POR INSTITUCIÓN RECONOCIDA.  </t>
  </si>
  <si>
    <t>PUBLICACIÓN</t>
  </si>
  <si>
    <t>PARTICIPACIÓN EN EL CONSEJO EDITORIAL DE UNA REVISTA TÉCNICO-CIENTÍFICA INTERNACIONAL O NACIONAL O ASESOR CIENTÍFICO DE UN ÓRGANO DE FOMENTO DE LA INVESTIGACIÓN, SIEMPRE QUE ESTÉN VINCULADOS A INSTITUCIONES DISTINTAS</t>
  </si>
  <si>
    <t>EDICIÓN DE UNA REVISTA TÉCNICO-CIENTÍFICA CON CONSEJO EDITORIAL, SIEMPRE QUE SE TRATE DE DIFERENTES REVISTAS</t>
  </si>
  <si>
    <t>COORDINACIÓN DE PROYECTO DE INVESTIGACIÓN O AMPLIACIÓN, FINANCIADO POR ÓRGANO DE FOMENTO U OTRA INSTITUCIÓN RECONOCIDA</t>
  </si>
  <si>
    <t>COORDINACIÓN INVESTIGACIÓN</t>
  </si>
  <si>
    <t xml:space="preserve">
PARTICIPACIÓN EN UN PROYECTO DE INVESTIGACIÓN O EXTENSIÓN, APROBADO POR UNO DE LOS INSTITUTOS  DE INVESTIGACIONES DE LA UMSS, OTRA UNIVERSIDAD DEL SISTEMA U ORGANIZACIÓN COMPETENTE RECONOCIDA, CON UNA DURACIÓN MÍNIMA DE 1 AÑO SIN FINANCIAMIENTO</t>
  </si>
  <si>
    <t>INVESTIGACIÓN</t>
  </si>
  <si>
    <t>COORDINACIÓN DE PROYECTO DE INVESTIGACIÓN O DE EXTENSIÓN APROBADO POR UNO DE LOS INSTITUTOS DE INVESTIGACIONES DE LA UMSS, OTRA UNIVERSIDAD DEL SISTEMA U ORGANIZACIÓN COMPETENTE RECONOCIDA, CON UNA DURACIÓN MÍNIMA DE 1 AÑO SIN FINANCIAMIENTO</t>
  </si>
  <si>
    <t>COORDINACIÓN TÉCNICO-CIENTÍFICA DE UN SEMINARIO, CONGRESO, SIMPOSIO O SIMILAR RECONOCIDO COMO ACTIVIDAD DE EXTENSIÓN</t>
  </si>
  <si>
    <t>EVENTO</t>
  </si>
  <si>
    <t>MIEMBRO DE COMISIÓN TÉCNICO-CIENTÍFICA DE UN SEMINARIO, CONGRESO, SIMPOSIO O SIMILAR RECONOCIDO COMO ACTIVIDAD DE EXTENSIÓN</t>
  </si>
  <si>
    <t xml:space="preserve">
MIEMBRO DEL COMITÉ ORGANIZADOR DE UN SEMINARIO, CONGRESO, SIMPOSIO O SIMILAR O COORDINADOR DE CONCURSO PÚBLICO PARA PROFESOR</t>
  </si>
  <si>
    <t>NOTA DEL ÍTEM II</t>
  </si>
  <si>
    <t>lIl. TÍTULOS DIDÁTICOS P3 (30% DA NOTA)</t>
  </si>
  <si>
    <t>ACTIVIDAD DE ENSEÑANZA SUPERIOR EN EL ÁREA DE LA UNIVERSIDAD O EN OTRA DEL SISTEMA DE LA UNIVERSIDAD BOLIVANA</t>
  </si>
  <si>
    <t>ACTIVIDADES DE ENSEÑANZA SUPERIOR EN ÁREAS AFINES EN LA UNIVERSIDAD O EN OTRA DEL SISTEMA DE LA UNIVERSIDAD BOLIVIANA</t>
  </si>
  <si>
    <t xml:space="preserve">ACTIVIDADES DE ENSEÑANZA SUPERIOR EN ÁREAS AFINES EN UNIVERSIDADES PRIVADAS. </t>
  </si>
  <si>
    <t xml:space="preserve">ACTIVIDAD DE PRÁCTICA DOCENTE EN EL ÁREA, EN INSTITUCIONES RECONOCIDAS  </t>
  </si>
  <si>
    <t>COORDINACIÓN ACADÉMICA DE CURSOS DE PREGRADO Y/O POSGRADO RECONOCIDOS POR EL SISTEMA DE LA UNIVERSIDAD BOLIVIANA</t>
  </si>
  <si>
    <t xml:space="preserve">ORIENTACIÓN A MONOGRAFÍAS DE CURSOS DE ESPECIALIZACIÓN O PERFECCIONAMIENTO. </t>
  </si>
  <si>
    <t>MONOGRAFÍA</t>
  </si>
  <si>
    <t xml:space="preserve">ORIENTACIÓN DE TRABAJOS DE TESIS Y GRADUACIÓN EN LICENCIATURAS </t>
  </si>
  <si>
    <t>TRAB. CON. CURSO</t>
  </si>
  <si>
    <t>ORIENTACIÓN/COORDINACIÓN DE PROYECTOS DE INICIACIÓN CIENTÍFICA O DE EXTENSIÓN (APROBADO POR UNA INSTANCIA CALIFICADA DEL SISTEMA DE LA UNIVERSIDAD BOLIVIANA), DE PRÁCTICAS PROFESIONALES O DE PROYECTO DE SEGUIMIENTO</t>
  </si>
  <si>
    <t>PROYECTO</t>
  </si>
  <si>
    <t>PARTICIPACIÓN EN TRIBUNALES EXAMINADORES DE CONCURSO PÚBLICO PARA ADMISIÓN DE DOCENTES TITULARES EN UNIVERSIDADES  EL SISTEMA DE LA UNIVERSIDAD BOLIVIANA</t>
  </si>
  <si>
    <t>TRIBUNAL</t>
  </si>
  <si>
    <t>PARTICIPACIÓN EN TRIBUNALES EXAMINADORES DE PROCESOS DE SELECCIÓN PARA LA ADMISIÓN DE DOCENTES SUSTITUTOS O TEMPORALES EN UNIVERSIDADES EL SISTEMA DE LA UNIVERSIDAD BOLIVIANA</t>
  </si>
  <si>
    <t xml:space="preserve">PARTICIPACIÓN EN TRIBUNALES EXAMINADORES DE DEFENSAS DE TESIS, MONOGRAFÍAS O PROYECTOS DE GRADO DE CURSOS DE ESPECIALIZACIÓN O PERFECCIONAMIENTO  </t>
  </si>
  <si>
    <t xml:space="preserve">PARTICIPACIÓN EN TRIBUNALES EXAMINADORES DE DEFENSAS DE TRABAJOS DE CONCLUSIÓN DE LICENCIATURAS. </t>
  </si>
  <si>
    <t>APROBACIÓN EN CONCURSO PÚBLICO DE DOCENTES DE ENSEÑANZA SUPERIOR PARA TITULARIZACIÓN (UNIVERSIDAD BOLIVIANA)</t>
  </si>
  <si>
    <t>APROBACIÓN</t>
  </si>
  <si>
    <t>APROBACIÓN EN CONCURSO PÚBLICO DE SELECCIÓN DE DOCENTES DE ENSEÑANZA SUPERIOR PARA INVITACIÓN (UNIVERSIDAD BOLIVIANA)</t>
  </si>
  <si>
    <t xml:space="preserve">PONENCIA O CONFERENCIA EN SEMINARIO, CONGRESO O SIMILAR, PROMOVIDO POR INSTITUCIÓN RECONOCIDA NACIONAL O INTERNACIONALMENTE </t>
  </si>
  <si>
    <t>PONENCIA CONFERENCIA</t>
  </si>
  <si>
    <t xml:space="preserve">PONENCIA O CONFERENCIA EN CURSO REGULAR DE GRADUACIÓN O POSGRADUACIÓN RECONOCIDO. </t>
  </si>
  <si>
    <t xml:space="preserve">DOCENCIA (MAYOR A 12 H) EN MINICURSO O CURSO EVENTUAL EN INSTITUCIÓN RECONOCIDA. </t>
  </si>
  <si>
    <t>MINI CURSO O CURSO</t>
  </si>
  <si>
    <t>COORDINACIÓN O DOCENCIA EN CURSO DE EXTENSIÓN APROBADO POR INSTITUCIÓN DEL SISTEMA DE LA UNIVERSIDAD BOLIVIANA, CON DURACIÓB MÍNIMA DE 12 HORAS.</t>
  </si>
  <si>
    <t>NOTA DEL ITEM III</t>
  </si>
  <si>
    <t>IV. ACTIVIDADES PROFESIONALES Y ADMINISTRATIVAS P4 (10% DE LA NOTA)</t>
  </si>
  <si>
    <t>AUTORIA O CO-AUTOIRA DE PROYECTO O PLAN DE ARQUITECTURA Y/O URBANISMO DE MEDIO A GRAN TAMAÑO, APROBADO POR ALGÚN COLEGIO DE ARQUITECTOS DEPARTAMENTAL O EL NACIONAL</t>
  </si>
  <si>
    <t>AUTORÍA O COAUTORÍA DE PROYECTO O PLAN DE ARQUITECTURA Y/O URBANISMO DE PEQUENO TAMAÑO (RESIDENCIAS UNIFAMILIARES, PEQUEÑOS ESPACIOS PÚBLICOS, PEQUEÑAS REMODELACIONES, ETC.), APROBADO POR ALGÚN COLEGIO DE ARQUITECTOS DEPARTAMENTAL O EL NACIONAL</t>
  </si>
  <si>
    <t>CERTIFICACIÓN</t>
  </si>
  <si>
    <t xml:space="preserve">GERENCIA, COORDINACIÓN O FISCALIZACIÓN DE OBRA DE ARQUITECTURA Y/O URBANISMO DE MEDIO O GRAN TAMAÑO, ADECUADAMENTE CERTIFICADO </t>
  </si>
  <si>
    <t xml:space="preserve">GERENCIA, COORDINACIÓN O FISCALIZACIÓN DE OBRA DE ARQUITECTURA Y/O URBANISMO DE TAMAÑO PEQUEÑO (RESIDENCIAS UNIFAMILIARES, PEQUEÑOS ESPACIOS PÚBLICOS, PEQUEÑAS REMODELACIONES, ETC.), ADECUADAMENTE CERTIFICADO </t>
  </si>
  <si>
    <t xml:space="preserve">COORDINACIÓN COMPROBADA DE EQUIPO TÉCNICO PROFESIONAL (EXCEPTO DE DOCENCIA E INVESTIGACIÓN) EN TEMÁTICA RELACIONADA CON EL ÁREA </t>
  </si>
  <si>
    <t>EJERCICIO TÉCNICO - PROFESIONAL (EXCEPTO DOCENCIA E INVESTIGACIÓN) EN TEMÁTICA DIRECTAMENTE RELACIONADA, ADECUADAMENTE CERTIFICADO.</t>
  </si>
  <si>
    <t xml:space="preserve">CONSULTORÍA ESPECIALIZADA EN ACTIVIDADES PROFESIONALES DIRECTAMENTE RELACIONADAS CON EL ÁREA DEL PROGRAMA. </t>
  </si>
  <si>
    <t>CONSULTORÍA</t>
  </si>
  <si>
    <t>PREMIO O MENCIÓN HONROSA DE PROYECTOS DE ARQUITECTURA Y/O URBANISMO, EN CERTAMEN NACIONAL O INTERNACIONAL, PROMOVIDO POR INSTITUCIÓN RECONOCIDA.</t>
  </si>
  <si>
    <t>PREMIO</t>
  </si>
  <si>
    <t>PARTICIPACIÓN, SIN PREMIACIÓN, EN CONCURSO PÚBLICO NACIONAL O INTERNACIONAL DE PROYECTOS DE ARQUITECTURA Y/O URBANISMO, PROMOVIDO POR INSTITUCIÓN RECONOCIDA</t>
  </si>
  <si>
    <t>CONCURSO</t>
  </si>
  <si>
    <t>PARTICIPACIÓN EN LA COMISIÓN DESIGNADA COMO JURADO CALIFICADOR DE CONCURSO PÚBLICO NACIONAL O INTERNACIONAL DE PROYECTOS DE ARQUITECTURA Y/O URBANISMO</t>
  </si>
  <si>
    <t>COMISIÓN</t>
  </si>
  <si>
    <t xml:space="preserve">CARGO DE DIRECCIÓN EN INSTITUCIÓN PÚBLICA, EMPRESA PRIVADA U ORGANIZACIÓN SOCIAL CON RECONOCIMIENTO PÚBLICO, ADECUADAMENTE CERTIFICADO </t>
  </si>
  <si>
    <t>CARGO DE JEFE, GERENCIA, COORDINACIÓN O SIMILAR EN INSTITUCIÓN PÚBLICA, EMPRESA PRIVADA U ORGANIZACIÓN SOCIAL CON RECONOCIMIENTO PÚBLICO</t>
  </si>
  <si>
    <t>ACTIVAD DE ASESORAMIENTO O ASISTENCIA A NIVEL ADMINISTRATIVO EN INSTITUCIÓN PÚBLICA O EMPRESA PRIVADA DE LA ECONOMÍA SOCIAL DE RECONOCIMIENTO PÚBLICO.</t>
  </si>
  <si>
    <t>NOTA DEL ITEM IV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</si>
</sst>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  <scheme val="minor"/>
    </font>
    <font>
      <sz val="12.0"/>
      <color theme="1"/>
      <name val="Helvetica Neue"/>
    </font>
    <font/>
    <font>
      <b/>
      <sz val="10.0"/>
      <color theme="1"/>
      <name val="Helvetica Neue"/>
    </font>
    <font>
      <sz val="10.0"/>
      <color theme="1"/>
      <name val="Helvetica Neue"/>
    </font>
    <font>
      <b/>
      <sz val="10.0"/>
      <color rgb="FF000000"/>
      <name val="Helvetica Neue"/>
    </font>
  </fonts>
  <fills count="7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CE5CD"/>
        <bgColor rgb="FFFCE5CD"/>
      </patternFill>
    </fill>
    <fill>
      <patternFill patternType="solid">
        <fgColor rgb="FFB6D7A8"/>
        <bgColor rgb="FFB6D7A8"/>
      </patternFill>
    </fill>
    <fill>
      <patternFill patternType="solid">
        <fgColor rgb="FFE7E6E6"/>
        <bgColor rgb="FFE7E6E6"/>
      </patternFill>
    </fill>
    <fill>
      <patternFill patternType="solid">
        <fgColor rgb="FFFFFFFF"/>
        <bgColor rgb="FFFFFFFF"/>
      </patternFill>
    </fill>
  </fills>
  <borders count="8">
    <border/>
    <border>
      <left style="thin">
        <color rgb="FF666666"/>
      </left>
      <top style="thin">
        <color rgb="FF666666"/>
      </top>
      <bottom style="thin">
        <color rgb="FF666666"/>
      </bottom>
    </border>
    <border>
      <top style="thin">
        <color rgb="FF666666"/>
      </top>
      <bottom style="thin">
        <color rgb="FF666666"/>
      </bottom>
    </border>
    <border>
      <right style="thin">
        <color rgb="FF666666"/>
      </right>
      <top style="thin">
        <color rgb="FF666666"/>
      </top>
      <bottom style="thin">
        <color rgb="FF666666"/>
      </bottom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</border>
    <border>
      <left/>
      <top/>
      <bottom/>
    </border>
    <border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top" wrapText="1"/>
    </xf>
    <xf borderId="2" fillId="0" fontId="2" numFmtId="0" xfId="0" applyBorder="1" applyFont="1"/>
    <xf borderId="3" fillId="0" fontId="2" numFmtId="0" xfId="0" applyBorder="1" applyFont="1"/>
    <xf borderId="1" fillId="3" fontId="3" numFmtId="0" xfId="0" applyAlignment="1" applyBorder="1" applyFill="1" applyFont="1">
      <alignment horizontal="left" vertical="center"/>
    </xf>
    <xf borderId="1" fillId="3" fontId="3" numFmtId="0" xfId="0" applyAlignment="1" applyBorder="1" applyFont="1">
      <alignment horizontal="left" readingOrder="0" shrinkToFit="0" vertical="center" wrapText="1"/>
    </xf>
    <xf borderId="4" fillId="4" fontId="3" numFmtId="0" xfId="0" applyAlignment="1" applyBorder="1" applyFill="1" applyFont="1">
      <alignment horizontal="left" shrinkToFit="0" vertical="center" wrapText="1"/>
    </xf>
    <xf borderId="4" fillId="4" fontId="3" numFmtId="2" xfId="0" applyAlignment="1" applyBorder="1" applyFont="1" applyNumberFormat="1">
      <alignment horizontal="center" shrinkToFit="0" vertical="center" wrapText="1"/>
    </xf>
    <xf borderId="1" fillId="4" fontId="3" numFmtId="0" xfId="0" applyAlignment="1" applyBorder="1" applyFont="1">
      <alignment horizontal="left" shrinkToFit="0" vertical="center" wrapText="1"/>
    </xf>
    <xf borderId="0" fillId="0" fontId="4" numFmtId="0" xfId="0" applyAlignment="1" applyFont="1">
      <alignment horizontal="center"/>
    </xf>
    <xf borderId="4" fillId="5" fontId="3" numFmtId="0" xfId="0" applyAlignment="1" applyBorder="1" applyFill="1" applyFont="1">
      <alignment horizontal="center" shrinkToFit="0" vertical="center" wrapText="1"/>
    </xf>
    <xf borderId="4" fillId="5" fontId="3" numFmtId="0" xfId="0" applyAlignment="1" applyBorder="1" applyFont="1">
      <alignment horizontal="center" readingOrder="0" shrinkToFit="0" vertical="center" wrapText="1"/>
    </xf>
    <xf borderId="4" fillId="5" fontId="3" numFmtId="0" xfId="0" applyAlignment="1" applyBorder="1" applyFont="1">
      <alignment horizontal="center" vertical="center"/>
    </xf>
    <xf borderId="4" fillId="2" fontId="4" numFmtId="0" xfId="0" applyAlignment="1" applyBorder="1" applyFont="1">
      <alignment horizontal="left" shrinkToFit="0" vertical="center" wrapText="1"/>
    </xf>
    <xf borderId="4" fillId="2" fontId="4" numFmtId="0" xfId="0" applyAlignment="1" applyBorder="1" applyFont="1">
      <alignment horizontal="center" shrinkToFit="0" vertical="center" wrapText="1"/>
    </xf>
    <xf borderId="4" fillId="3" fontId="3" numFmtId="0" xfId="0" applyAlignment="1" applyBorder="1" applyFont="1">
      <alignment horizontal="center" vertical="center"/>
    </xf>
    <xf borderId="4" fillId="2" fontId="4" numFmtId="0" xfId="0" applyAlignment="1" applyBorder="1" applyFont="1">
      <alignment horizontal="center" vertical="center"/>
    </xf>
    <xf borderId="4" fillId="6" fontId="4" numFmtId="0" xfId="0" applyAlignment="1" applyBorder="1" applyFill="1" applyFont="1">
      <alignment horizontal="left" shrinkToFit="0" vertical="center" wrapText="1"/>
    </xf>
    <xf borderId="4" fillId="4" fontId="3" numFmtId="0" xfId="0" applyAlignment="1" applyBorder="1" applyFont="1">
      <alignment horizontal="center" vertical="center"/>
    </xf>
    <xf borderId="4" fillId="4" fontId="3" numFmtId="2" xfId="0" applyAlignment="1" applyBorder="1" applyFont="1" applyNumberFormat="1">
      <alignment horizontal="center" vertical="center"/>
    </xf>
    <xf borderId="4" fillId="4" fontId="4" numFmtId="0" xfId="0" applyAlignment="1" applyBorder="1" applyFont="1">
      <alignment horizontal="center" vertical="center"/>
    </xf>
    <xf borderId="5" fillId="6" fontId="4" numFmtId="0" xfId="0" applyBorder="1" applyFont="1"/>
    <xf borderId="6" fillId="0" fontId="2" numFmtId="0" xfId="0" applyBorder="1" applyFont="1"/>
    <xf borderId="7" fillId="0" fontId="2" numFmtId="0" xfId="0" applyBorder="1" applyFont="1"/>
    <xf borderId="4" fillId="0" fontId="4" numFmtId="0" xfId="0" applyAlignment="1" applyBorder="1" applyFont="1">
      <alignment horizontal="left" shrinkToFit="0" vertical="center" wrapText="1"/>
    </xf>
    <xf borderId="4" fillId="0" fontId="4" numFmtId="0" xfId="0" applyAlignment="1" applyBorder="1" applyFont="1">
      <alignment horizontal="center" shrinkToFit="0" vertical="center" wrapText="1"/>
    </xf>
    <xf borderId="4" fillId="0" fontId="4" numFmtId="0" xfId="0" applyAlignment="1" applyBorder="1" applyFont="1">
      <alignment horizontal="center" vertical="center"/>
    </xf>
    <xf borderId="4" fillId="5" fontId="4" numFmtId="0" xfId="0" applyAlignment="1" applyBorder="1" applyFont="1">
      <alignment horizontal="center" vertical="center"/>
    </xf>
    <xf borderId="4" fillId="4" fontId="5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16.43"/>
    <col customWidth="1" min="2" max="2" width="20.29"/>
    <col customWidth="1" min="3" max="5" width="14.29"/>
    <col customWidth="1" min="6" max="6" width="13.29"/>
    <col customWidth="1" min="7" max="7" width="17.0"/>
  </cols>
  <sheetData>
    <row r="1" ht="78.75" customHeight="1">
      <c r="A1" s="1" t="s">
        <v>0</v>
      </c>
      <c r="B1" s="2"/>
      <c r="C1" s="2"/>
      <c r="D1" s="2"/>
      <c r="E1" s="2"/>
      <c r="F1" s="2"/>
      <c r="G1" s="3"/>
    </row>
    <row r="2" ht="34.5" customHeight="1">
      <c r="A2" s="4" t="s">
        <v>1</v>
      </c>
      <c r="B2" s="2"/>
      <c r="C2" s="2"/>
      <c r="D2" s="2"/>
      <c r="E2" s="2"/>
      <c r="F2" s="2"/>
      <c r="G2" s="3"/>
    </row>
    <row r="3" ht="34.5" customHeight="1">
      <c r="A3" s="5" t="s">
        <v>2</v>
      </c>
      <c r="B3" s="2"/>
      <c r="C3" s="2"/>
      <c r="D3" s="2"/>
      <c r="E3" s="2"/>
      <c r="F3" s="2"/>
      <c r="G3" s="3"/>
    </row>
    <row r="4" ht="34.5" customHeight="1">
      <c r="A4" s="6" t="s">
        <v>3</v>
      </c>
      <c r="B4" s="7">
        <f>(B19*0.3)+(B48*0.3)+(B69*0.3)+(B85*0.1)</f>
        <v>0</v>
      </c>
      <c r="C4" s="8"/>
      <c r="D4" s="2"/>
      <c r="E4" s="2"/>
      <c r="F4" s="2"/>
      <c r="G4" s="3"/>
    </row>
    <row r="5" ht="42.75" customHeight="1">
      <c r="A5" s="9"/>
    </row>
    <row r="6" ht="54.75" customHeight="1">
      <c r="A6" s="10" t="s">
        <v>4</v>
      </c>
      <c r="B6" s="10" t="s">
        <v>5</v>
      </c>
      <c r="C6" s="11" t="s">
        <v>6</v>
      </c>
      <c r="D6" s="12" t="s">
        <v>7</v>
      </c>
      <c r="E6" s="10" t="s">
        <v>8</v>
      </c>
      <c r="F6" s="10" t="s">
        <v>9</v>
      </c>
      <c r="G6" s="10" t="s">
        <v>10</v>
      </c>
    </row>
    <row r="7" ht="42.75" customHeight="1">
      <c r="A7" s="13" t="s">
        <v>11</v>
      </c>
      <c r="B7" s="14" t="s">
        <v>12</v>
      </c>
      <c r="C7" s="15"/>
      <c r="D7" s="16">
        <v>20.0</v>
      </c>
      <c r="E7" s="16">
        <f t="shared" ref="E7:E18" si="1">C7*D7</f>
        <v>0</v>
      </c>
      <c r="F7" s="12">
        <f t="shared" ref="F7:F18" si="2">IF(C7*D7&lt;G7,C7*D7,G7)</f>
        <v>0</v>
      </c>
      <c r="G7" s="16">
        <v>20.0</v>
      </c>
    </row>
    <row r="8" ht="42.75" customHeight="1">
      <c r="A8" s="13" t="s">
        <v>13</v>
      </c>
      <c r="B8" s="14" t="s">
        <v>12</v>
      </c>
      <c r="C8" s="15"/>
      <c r="D8" s="16">
        <v>15.0</v>
      </c>
      <c r="E8" s="16">
        <f t="shared" si="1"/>
        <v>0</v>
      </c>
      <c r="F8" s="12">
        <f t="shared" si="2"/>
        <v>0</v>
      </c>
      <c r="G8" s="16">
        <v>15.0</v>
      </c>
    </row>
    <row r="9" ht="42.75" customHeight="1">
      <c r="A9" s="13" t="s">
        <v>14</v>
      </c>
      <c r="B9" s="14" t="s">
        <v>12</v>
      </c>
      <c r="C9" s="15"/>
      <c r="D9" s="16">
        <v>5.0</v>
      </c>
      <c r="E9" s="16">
        <f t="shared" si="1"/>
        <v>0</v>
      </c>
      <c r="F9" s="12">
        <f t="shared" si="2"/>
        <v>0</v>
      </c>
      <c r="G9" s="16">
        <v>10.0</v>
      </c>
    </row>
    <row r="10" ht="42.75" customHeight="1">
      <c r="A10" s="13" t="s">
        <v>15</v>
      </c>
      <c r="B10" s="14" t="s">
        <v>12</v>
      </c>
      <c r="C10" s="15"/>
      <c r="D10" s="16">
        <v>3.0</v>
      </c>
      <c r="E10" s="16">
        <f t="shared" si="1"/>
        <v>0</v>
      </c>
      <c r="F10" s="12">
        <f t="shared" si="2"/>
        <v>0</v>
      </c>
      <c r="G10" s="16">
        <v>6.0</v>
      </c>
    </row>
    <row r="11" ht="42.75" customHeight="1">
      <c r="A11" s="13" t="s">
        <v>16</v>
      </c>
      <c r="B11" s="14" t="s">
        <v>17</v>
      </c>
      <c r="C11" s="15"/>
      <c r="D11" s="16">
        <v>2.0</v>
      </c>
      <c r="E11" s="16">
        <f t="shared" si="1"/>
        <v>0</v>
      </c>
      <c r="F11" s="12">
        <f t="shared" si="2"/>
        <v>0</v>
      </c>
      <c r="G11" s="16">
        <v>4.0</v>
      </c>
    </row>
    <row r="12" ht="42.75" customHeight="1">
      <c r="A12" s="13" t="s">
        <v>18</v>
      </c>
      <c r="B12" s="14" t="s">
        <v>19</v>
      </c>
      <c r="C12" s="15"/>
      <c r="D12" s="16">
        <v>1.0</v>
      </c>
      <c r="E12" s="16">
        <f t="shared" si="1"/>
        <v>0</v>
      </c>
      <c r="F12" s="12">
        <f t="shared" si="2"/>
        <v>0</v>
      </c>
      <c r="G12" s="16">
        <v>2.0</v>
      </c>
    </row>
    <row r="13" ht="42.75" customHeight="1">
      <c r="A13" s="17" t="s">
        <v>20</v>
      </c>
      <c r="B13" s="14" t="s">
        <v>21</v>
      </c>
      <c r="C13" s="15"/>
      <c r="D13" s="16">
        <v>1.0</v>
      </c>
      <c r="E13" s="16">
        <f t="shared" si="1"/>
        <v>0</v>
      </c>
      <c r="F13" s="12">
        <f t="shared" si="2"/>
        <v>0</v>
      </c>
      <c r="G13" s="16">
        <v>2.0</v>
      </c>
    </row>
    <row r="14" ht="42.75" customHeight="1">
      <c r="A14" s="13" t="s">
        <v>22</v>
      </c>
      <c r="B14" s="14" t="s">
        <v>23</v>
      </c>
      <c r="C14" s="15"/>
      <c r="D14" s="16">
        <v>2.0</v>
      </c>
      <c r="E14" s="16">
        <f t="shared" si="1"/>
        <v>0</v>
      </c>
      <c r="F14" s="12">
        <f t="shared" si="2"/>
        <v>0</v>
      </c>
      <c r="G14" s="16">
        <v>2.0</v>
      </c>
    </row>
    <row r="15" ht="42.75" customHeight="1">
      <c r="A15" s="13" t="s">
        <v>24</v>
      </c>
      <c r="B15" s="14" t="s">
        <v>25</v>
      </c>
      <c r="C15" s="15"/>
      <c r="D15" s="16">
        <v>1.0</v>
      </c>
      <c r="E15" s="16">
        <f t="shared" si="1"/>
        <v>0</v>
      </c>
      <c r="F15" s="12">
        <f t="shared" si="2"/>
        <v>0</v>
      </c>
      <c r="G15" s="16">
        <v>1.0</v>
      </c>
    </row>
    <row r="16" ht="42.75" customHeight="1">
      <c r="A16" s="13" t="s">
        <v>26</v>
      </c>
      <c r="B16" s="14" t="s">
        <v>27</v>
      </c>
      <c r="C16" s="15"/>
      <c r="D16" s="16">
        <v>5.0</v>
      </c>
      <c r="E16" s="16">
        <f t="shared" si="1"/>
        <v>0</v>
      </c>
      <c r="F16" s="12">
        <f t="shared" si="2"/>
        <v>0</v>
      </c>
      <c r="G16" s="16">
        <v>10.0</v>
      </c>
    </row>
    <row r="17" ht="42.75" customHeight="1">
      <c r="A17" s="13" t="s">
        <v>28</v>
      </c>
      <c r="B17" s="14" t="s">
        <v>29</v>
      </c>
      <c r="C17" s="15"/>
      <c r="D17" s="16">
        <v>1.0</v>
      </c>
      <c r="E17" s="16">
        <f t="shared" si="1"/>
        <v>0</v>
      </c>
      <c r="F17" s="12">
        <f t="shared" si="2"/>
        <v>0</v>
      </c>
      <c r="G17" s="16">
        <v>4.0</v>
      </c>
    </row>
    <row r="18" ht="42.75" customHeight="1">
      <c r="A18" s="13" t="s">
        <v>30</v>
      </c>
      <c r="B18" s="14" t="s">
        <v>31</v>
      </c>
      <c r="C18" s="15"/>
      <c r="D18" s="16">
        <v>2.0</v>
      </c>
      <c r="E18" s="16">
        <f t="shared" si="1"/>
        <v>0</v>
      </c>
      <c r="F18" s="12">
        <f t="shared" si="2"/>
        <v>0</v>
      </c>
      <c r="G18" s="16">
        <v>4.0</v>
      </c>
    </row>
    <row r="19" ht="42.75" customHeight="1">
      <c r="A19" s="18" t="s">
        <v>32</v>
      </c>
      <c r="B19" s="19">
        <f>F19*10/G19</f>
        <v>0</v>
      </c>
      <c r="C19" s="20"/>
      <c r="D19" s="20"/>
      <c r="E19" s="20"/>
      <c r="F19" s="18">
        <f t="shared" ref="F19:G19" si="3">SUM(F7:F18)</f>
        <v>0</v>
      </c>
      <c r="G19" s="18">
        <f t="shared" si="3"/>
        <v>80</v>
      </c>
    </row>
    <row r="20" ht="42.75" customHeight="1">
      <c r="A20" s="21"/>
      <c r="B20" s="22"/>
      <c r="C20" s="22"/>
      <c r="D20" s="22"/>
      <c r="E20" s="22"/>
      <c r="F20" s="22"/>
      <c r="G20" s="23"/>
    </row>
    <row r="21" ht="42.75" customHeight="1">
      <c r="A21" s="10" t="s">
        <v>33</v>
      </c>
      <c r="B21" s="10" t="s">
        <v>5</v>
      </c>
      <c r="C21" s="12" t="s">
        <v>34</v>
      </c>
      <c r="D21" s="12" t="s">
        <v>7</v>
      </c>
      <c r="E21" s="10" t="s">
        <v>8</v>
      </c>
      <c r="F21" s="10" t="s">
        <v>9</v>
      </c>
      <c r="G21" s="10" t="s">
        <v>10</v>
      </c>
    </row>
    <row r="22" ht="42.75" customHeight="1">
      <c r="A22" s="24" t="s">
        <v>35</v>
      </c>
      <c r="B22" s="25" t="s">
        <v>36</v>
      </c>
      <c r="C22" s="15"/>
      <c r="D22" s="26">
        <v>20.0</v>
      </c>
      <c r="E22" s="26">
        <f t="shared" ref="E22:E47" si="4">C22*D22</f>
        <v>0</v>
      </c>
      <c r="F22" s="12">
        <f t="shared" ref="F22:F47" si="5">IF(C22*D22&lt;G22,C22*D22,G22)</f>
        <v>0</v>
      </c>
      <c r="G22" s="26">
        <v>60.0</v>
      </c>
    </row>
    <row r="23" ht="42.75" customHeight="1">
      <c r="A23" s="24" t="s">
        <v>37</v>
      </c>
      <c r="B23" s="25" t="s">
        <v>36</v>
      </c>
      <c r="C23" s="15"/>
      <c r="D23" s="26">
        <v>15.0</v>
      </c>
      <c r="E23" s="26">
        <f t="shared" si="4"/>
        <v>0</v>
      </c>
      <c r="F23" s="12">
        <f t="shared" si="5"/>
        <v>0</v>
      </c>
      <c r="G23" s="26">
        <v>45.0</v>
      </c>
    </row>
    <row r="24" ht="42.75" customHeight="1">
      <c r="A24" s="24" t="s">
        <v>38</v>
      </c>
      <c r="B24" s="25" t="s">
        <v>36</v>
      </c>
      <c r="C24" s="15"/>
      <c r="D24" s="26">
        <v>10.0</v>
      </c>
      <c r="E24" s="26">
        <f t="shared" si="4"/>
        <v>0</v>
      </c>
      <c r="F24" s="12">
        <f t="shared" si="5"/>
        <v>0</v>
      </c>
      <c r="G24" s="26">
        <v>30.0</v>
      </c>
    </row>
    <row r="25" ht="42.75" customHeight="1">
      <c r="A25" s="24" t="s">
        <v>39</v>
      </c>
      <c r="B25" s="25" t="s">
        <v>36</v>
      </c>
      <c r="C25" s="15"/>
      <c r="D25" s="26">
        <v>7.0</v>
      </c>
      <c r="E25" s="26">
        <f t="shared" si="4"/>
        <v>0</v>
      </c>
      <c r="F25" s="12">
        <f t="shared" si="5"/>
        <v>0</v>
      </c>
      <c r="G25" s="26">
        <v>21.0</v>
      </c>
    </row>
    <row r="26" ht="42.75" customHeight="1">
      <c r="A26" s="24" t="s">
        <v>40</v>
      </c>
      <c r="B26" s="25" t="s">
        <v>36</v>
      </c>
      <c r="C26" s="15"/>
      <c r="D26" s="26">
        <v>5.0</v>
      </c>
      <c r="E26" s="26">
        <f t="shared" si="4"/>
        <v>0</v>
      </c>
      <c r="F26" s="12">
        <f t="shared" si="5"/>
        <v>0</v>
      </c>
      <c r="G26" s="26">
        <v>15.0</v>
      </c>
    </row>
    <row r="27" ht="42.75" customHeight="1">
      <c r="A27" s="24" t="s">
        <v>41</v>
      </c>
      <c r="B27" s="25" t="s">
        <v>36</v>
      </c>
      <c r="C27" s="15"/>
      <c r="D27" s="26">
        <v>2.0</v>
      </c>
      <c r="E27" s="26">
        <f t="shared" si="4"/>
        <v>0</v>
      </c>
      <c r="F27" s="12">
        <f t="shared" si="5"/>
        <v>0</v>
      </c>
      <c r="G27" s="26">
        <v>6.0</v>
      </c>
    </row>
    <row r="28" ht="42.75" customHeight="1">
      <c r="A28" s="24" t="s">
        <v>42</v>
      </c>
      <c r="B28" s="25" t="s">
        <v>43</v>
      </c>
      <c r="C28" s="15"/>
      <c r="D28" s="26">
        <v>10.0</v>
      </c>
      <c r="E28" s="26">
        <f t="shared" si="4"/>
        <v>0</v>
      </c>
      <c r="F28" s="12">
        <f t="shared" si="5"/>
        <v>0</v>
      </c>
      <c r="G28" s="26">
        <v>30.0</v>
      </c>
    </row>
    <row r="29" ht="42.75" customHeight="1">
      <c r="A29" s="24" t="s">
        <v>44</v>
      </c>
      <c r="B29" s="25" t="s">
        <v>43</v>
      </c>
      <c r="C29" s="15"/>
      <c r="D29" s="26">
        <v>5.0</v>
      </c>
      <c r="E29" s="26">
        <f t="shared" si="4"/>
        <v>0</v>
      </c>
      <c r="F29" s="12">
        <f t="shared" si="5"/>
        <v>0</v>
      </c>
      <c r="G29" s="26">
        <v>15.0</v>
      </c>
    </row>
    <row r="30" ht="42.75" customHeight="1">
      <c r="A30" s="24" t="s">
        <v>45</v>
      </c>
      <c r="B30" s="25" t="s">
        <v>43</v>
      </c>
      <c r="C30" s="15"/>
      <c r="D30" s="26">
        <v>2.0</v>
      </c>
      <c r="E30" s="26">
        <f t="shared" si="4"/>
        <v>0</v>
      </c>
      <c r="F30" s="12">
        <f t="shared" si="5"/>
        <v>0</v>
      </c>
      <c r="G30" s="26">
        <v>6.0</v>
      </c>
    </row>
    <row r="31" ht="42.75" customHeight="1">
      <c r="A31" s="24" t="s">
        <v>46</v>
      </c>
      <c r="B31" s="25" t="s">
        <v>47</v>
      </c>
      <c r="C31" s="15"/>
      <c r="D31" s="26">
        <v>5.0</v>
      </c>
      <c r="E31" s="26">
        <f t="shared" si="4"/>
        <v>0</v>
      </c>
      <c r="F31" s="12">
        <f t="shared" si="5"/>
        <v>0</v>
      </c>
      <c r="G31" s="26">
        <v>15.0</v>
      </c>
    </row>
    <row r="32" ht="42.75" customHeight="1">
      <c r="A32" s="24" t="s">
        <v>48</v>
      </c>
      <c r="B32" s="25" t="s">
        <v>47</v>
      </c>
      <c r="C32" s="15"/>
      <c r="D32" s="26">
        <v>3.0</v>
      </c>
      <c r="E32" s="26">
        <f t="shared" si="4"/>
        <v>0</v>
      </c>
      <c r="F32" s="12">
        <f t="shared" si="5"/>
        <v>0</v>
      </c>
      <c r="G32" s="26">
        <v>9.0</v>
      </c>
    </row>
    <row r="33" ht="42.75" customHeight="1">
      <c r="A33" s="24" t="s">
        <v>49</v>
      </c>
      <c r="B33" s="25" t="s">
        <v>47</v>
      </c>
      <c r="C33" s="15"/>
      <c r="D33" s="26">
        <v>1.0</v>
      </c>
      <c r="E33" s="26">
        <f t="shared" si="4"/>
        <v>0</v>
      </c>
      <c r="F33" s="12">
        <f t="shared" si="5"/>
        <v>0</v>
      </c>
      <c r="G33" s="26">
        <v>3.0</v>
      </c>
    </row>
    <row r="34" ht="42.75" customHeight="1">
      <c r="A34" s="24" t="s">
        <v>50</v>
      </c>
      <c r="B34" s="25" t="s">
        <v>51</v>
      </c>
      <c r="C34" s="15"/>
      <c r="D34" s="26">
        <v>5.0</v>
      </c>
      <c r="E34" s="26">
        <f t="shared" si="4"/>
        <v>0</v>
      </c>
      <c r="F34" s="12">
        <f t="shared" si="5"/>
        <v>0</v>
      </c>
      <c r="G34" s="26">
        <v>15.0</v>
      </c>
    </row>
    <row r="35" ht="42.75" customHeight="1">
      <c r="A35" s="24" t="s">
        <v>52</v>
      </c>
      <c r="B35" s="25" t="s">
        <v>51</v>
      </c>
      <c r="C35" s="15"/>
      <c r="D35" s="26">
        <v>3.0</v>
      </c>
      <c r="E35" s="26">
        <f t="shared" si="4"/>
        <v>0</v>
      </c>
      <c r="F35" s="12">
        <f t="shared" si="5"/>
        <v>0</v>
      </c>
      <c r="G35" s="26">
        <v>9.0</v>
      </c>
    </row>
    <row r="36" ht="42.75" customHeight="1">
      <c r="A36" s="24" t="s">
        <v>53</v>
      </c>
      <c r="B36" s="25" t="s">
        <v>54</v>
      </c>
      <c r="C36" s="15"/>
      <c r="D36" s="26">
        <v>2.0</v>
      </c>
      <c r="E36" s="26">
        <f t="shared" si="4"/>
        <v>0</v>
      </c>
      <c r="F36" s="12">
        <f t="shared" si="5"/>
        <v>0</v>
      </c>
      <c r="G36" s="26">
        <v>10.0</v>
      </c>
    </row>
    <row r="37" ht="42.75" customHeight="1">
      <c r="A37" s="24" t="s">
        <v>55</v>
      </c>
      <c r="B37" s="25" t="s">
        <v>56</v>
      </c>
      <c r="C37" s="15"/>
      <c r="D37" s="26">
        <v>1.0</v>
      </c>
      <c r="E37" s="26">
        <f t="shared" si="4"/>
        <v>0</v>
      </c>
      <c r="F37" s="12">
        <f t="shared" si="5"/>
        <v>0</v>
      </c>
      <c r="G37" s="26">
        <v>5.0</v>
      </c>
    </row>
    <row r="38" ht="42.75" customHeight="1">
      <c r="A38" s="24" t="s">
        <v>57</v>
      </c>
      <c r="B38" s="25" t="s">
        <v>58</v>
      </c>
      <c r="C38" s="15"/>
      <c r="D38" s="26">
        <v>3.0</v>
      </c>
      <c r="E38" s="26">
        <f t="shared" si="4"/>
        <v>0</v>
      </c>
      <c r="F38" s="12">
        <f t="shared" si="5"/>
        <v>0</v>
      </c>
      <c r="G38" s="26">
        <v>12.0</v>
      </c>
    </row>
    <row r="39" ht="42.75" customHeight="1">
      <c r="A39" s="24" t="s">
        <v>59</v>
      </c>
      <c r="B39" s="25" t="s">
        <v>60</v>
      </c>
      <c r="C39" s="15"/>
      <c r="D39" s="26">
        <v>20.0</v>
      </c>
      <c r="E39" s="26">
        <f t="shared" si="4"/>
        <v>0</v>
      </c>
      <c r="F39" s="12">
        <f t="shared" si="5"/>
        <v>0</v>
      </c>
      <c r="G39" s="26">
        <v>60.0</v>
      </c>
    </row>
    <row r="40" ht="42.75" customHeight="1">
      <c r="A40" s="24" t="s">
        <v>61</v>
      </c>
      <c r="B40" s="25" t="s">
        <v>29</v>
      </c>
      <c r="C40" s="15"/>
      <c r="D40" s="26">
        <v>1.0</v>
      </c>
      <c r="E40" s="26">
        <f t="shared" si="4"/>
        <v>0</v>
      </c>
      <c r="F40" s="12">
        <f t="shared" si="5"/>
        <v>0</v>
      </c>
      <c r="G40" s="26">
        <v>5.0</v>
      </c>
    </row>
    <row r="41" ht="42.75" customHeight="1">
      <c r="A41" s="24" t="s">
        <v>62</v>
      </c>
      <c r="B41" s="25" t="s">
        <v>29</v>
      </c>
      <c r="C41" s="15"/>
      <c r="D41" s="26">
        <v>3.0</v>
      </c>
      <c r="E41" s="26">
        <f t="shared" si="4"/>
        <v>0</v>
      </c>
      <c r="F41" s="12">
        <f t="shared" si="5"/>
        <v>0</v>
      </c>
      <c r="G41" s="26">
        <v>12.0</v>
      </c>
    </row>
    <row r="42" ht="42.75" customHeight="1">
      <c r="A42" s="24" t="s">
        <v>63</v>
      </c>
      <c r="B42" s="25" t="s">
        <v>64</v>
      </c>
      <c r="C42" s="15"/>
      <c r="D42" s="26">
        <v>5.0</v>
      </c>
      <c r="E42" s="26">
        <f t="shared" si="4"/>
        <v>0</v>
      </c>
      <c r="F42" s="12">
        <f t="shared" si="5"/>
        <v>0</v>
      </c>
      <c r="G42" s="26">
        <v>20.0</v>
      </c>
    </row>
    <row r="43" ht="51.75" customHeight="1">
      <c r="A43" s="24" t="s">
        <v>65</v>
      </c>
      <c r="B43" s="25" t="s">
        <v>66</v>
      </c>
      <c r="C43" s="15"/>
      <c r="D43" s="26">
        <v>2.0</v>
      </c>
      <c r="E43" s="26">
        <f t="shared" si="4"/>
        <v>0</v>
      </c>
      <c r="F43" s="12">
        <f t="shared" si="5"/>
        <v>0</v>
      </c>
      <c r="G43" s="26">
        <v>8.0</v>
      </c>
    </row>
    <row r="44" ht="42.75" customHeight="1">
      <c r="A44" s="24" t="s">
        <v>67</v>
      </c>
      <c r="B44" s="25" t="s">
        <v>64</v>
      </c>
      <c r="C44" s="15"/>
      <c r="D44" s="26">
        <v>3.0</v>
      </c>
      <c r="E44" s="26">
        <f t="shared" si="4"/>
        <v>0</v>
      </c>
      <c r="F44" s="12">
        <f t="shared" si="5"/>
        <v>0</v>
      </c>
      <c r="G44" s="26">
        <v>12.0</v>
      </c>
    </row>
    <row r="45" ht="42.75" customHeight="1">
      <c r="A45" s="24" t="s">
        <v>68</v>
      </c>
      <c r="B45" s="25" t="s">
        <v>69</v>
      </c>
      <c r="C45" s="15"/>
      <c r="D45" s="26">
        <v>3.0</v>
      </c>
      <c r="E45" s="26">
        <f t="shared" si="4"/>
        <v>0</v>
      </c>
      <c r="F45" s="12">
        <f t="shared" si="5"/>
        <v>0</v>
      </c>
      <c r="G45" s="26">
        <v>12.0</v>
      </c>
    </row>
    <row r="46" ht="42.75" customHeight="1">
      <c r="A46" s="24" t="s">
        <v>70</v>
      </c>
      <c r="B46" s="25" t="s">
        <v>69</v>
      </c>
      <c r="C46" s="15"/>
      <c r="D46" s="26">
        <v>1.0</v>
      </c>
      <c r="E46" s="26">
        <f t="shared" si="4"/>
        <v>0</v>
      </c>
      <c r="F46" s="12">
        <f t="shared" si="5"/>
        <v>0</v>
      </c>
      <c r="G46" s="26">
        <v>4.0</v>
      </c>
    </row>
    <row r="47" ht="42.75" customHeight="1">
      <c r="A47" s="24" t="s">
        <v>71</v>
      </c>
      <c r="B47" s="25" t="s">
        <v>69</v>
      </c>
      <c r="C47" s="15"/>
      <c r="D47" s="26">
        <v>1.0</v>
      </c>
      <c r="E47" s="26">
        <f t="shared" si="4"/>
        <v>0</v>
      </c>
      <c r="F47" s="12">
        <f t="shared" si="5"/>
        <v>0</v>
      </c>
      <c r="G47" s="26">
        <v>4.0</v>
      </c>
    </row>
    <row r="48" ht="42.75" customHeight="1">
      <c r="A48" s="18" t="s">
        <v>72</v>
      </c>
      <c r="B48" s="19">
        <f>F48*10/G48</f>
        <v>0</v>
      </c>
      <c r="C48" s="18"/>
      <c r="D48" s="18"/>
      <c r="E48" s="18"/>
      <c r="F48" s="18">
        <f t="shared" ref="F48:G48" si="6">SUM(F22:F47)</f>
        <v>0</v>
      </c>
      <c r="G48" s="18">
        <f t="shared" si="6"/>
        <v>443</v>
      </c>
    </row>
    <row r="49" ht="42.75" customHeight="1">
      <c r="A49" s="21"/>
      <c r="B49" s="22"/>
      <c r="C49" s="22"/>
      <c r="D49" s="22"/>
      <c r="E49" s="22"/>
      <c r="F49" s="22"/>
      <c r="G49" s="23"/>
    </row>
    <row r="50" ht="42.75" customHeight="1">
      <c r="A50" s="10" t="s">
        <v>73</v>
      </c>
      <c r="B50" s="10" t="s">
        <v>5</v>
      </c>
      <c r="C50" s="12" t="s">
        <v>34</v>
      </c>
      <c r="D50" s="12" t="s">
        <v>7</v>
      </c>
      <c r="E50" s="10" t="s">
        <v>8</v>
      </c>
      <c r="F50" s="10" t="s">
        <v>9</v>
      </c>
      <c r="G50" s="10" t="s">
        <v>10</v>
      </c>
    </row>
    <row r="51" ht="42.75" customHeight="1">
      <c r="A51" s="24" t="s">
        <v>74</v>
      </c>
      <c r="B51" s="25" t="s">
        <v>29</v>
      </c>
      <c r="C51" s="15"/>
      <c r="D51" s="26">
        <v>5.0</v>
      </c>
      <c r="E51" s="26">
        <f t="shared" ref="E51:E68" si="7">C51*D51</f>
        <v>0</v>
      </c>
      <c r="F51" s="12">
        <f t="shared" ref="F51:F68" si="8">IF(C51*D51&lt;G51,C51*D51,G51)</f>
        <v>0</v>
      </c>
      <c r="G51" s="16">
        <v>50.0</v>
      </c>
    </row>
    <row r="52" ht="42.75" customHeight="1">
      <c r="A52" s="24" t="s">
        <v>75</v>
      </c>
      <c r="B52" s="25" t="s">
        <v>29</v>
      </c>
      <c r="C52" s="15"/>
      <c r="D52" s="26">
        <v>2.0</v>
      </c>
      <c r="E52" s="26">
        <f t="shared" si="7"/>
        <v>0</v>
      </c>
      <c r="F52" s="12">
        <f t="shared" si="8"/>
        <v>0</v>
      </c>
      <c r="G52" s="16">
        <v>20.0</v>
      </c>
    </row>
    <row r="53" ht="42.75" customHeight="1">
      <c r="A53" s="24" t="s">
        <v>76</v>
      </c>
      <c r="B53" s="25" t="s">
        <v>29</v>
      </c>
      <c r="C53" s="15"/>
      <c r="D53" s="26">
        <v>1.0</v>
      </c>
      <c r="E53" s="26">
        <f t="shared" si="7"/>
        <v>0</v>
      </c>
      <c r="F53" s="12">
        <f t="shared" si="8"/>
        <v>0</v>
      </c>
      <c r="G53" s="16">
        <v>10.0</v>
      </c>
    </row>
    <row r="54" ht="42.75" customHeight="1">
      <c r="A54" s="24" t="s">
        <v>77</v>
      </c>
      <c r="B54" s="25" t="s">
        <v>29</v>
      </c>
      <c r="C54" s="15"/>
      <c r="D54" s="26">
        <v>1.0</v>
      </c>
      <c r="E54" s="26">
        <f t="shared" si="7"/>
        <v>0</v>
      </c>
      <c r="F54" s="12">
        <f t="shared" si="8"/>
        <v>0</v>
      </c>
      <c r="G54" s="16">
        <v>2.0</v>
      </c>
    </row>
    <row r="55" ht="42.75" customHeight="1">
      <c r="A55" s="24" t="s">
        <v>78</v>
      </c>
      <c r="B55" s="25" t="s">
        <v>29</v>
      </c>
      <c r="C55" s="15"/>
      <c r="D55" s="26">
        <v>5.0</v>
      </c>
      <c r="E55" s="26">
        <f t="shared" si="7"/>
        <v>0</v>
      </c>
      <c r="F55" s="12">
        <f t="shared" si="8"/>
        <v>0</v>
      </c>
      <c r="G55" s="16">
        <v>20.0</v>
      </c>
    </row>
    <row r="56" ht="42.75" customHeight="1">
      <c r="A56" s="24" t="s">
        <v>79</v>
      </c>
      <c r="B56" s="25" t="s">
        <v>80</v>
      </c>
      <c r="C56" s="15"/>
      <c r="D56" s="26">
        <v>3.0</v>
      </c>
      <c r="E56" s="26">
        <f t="shared" si="7"/>
        <v>0</v>
      </c>
      <c r="F56" s="12">
        <f t="shared" si="8"/>
        <v>0</v>
      </c>
      <c r="G56" s="16">
        <v>15.0</v>
      </c>
    </row>
    <row r="57" ht="42.75" customHeight="1">
      <c r="A57" s="24" t="s">
        <v>81</v>
      </c>
      <c r="B57" s="25" t="s">
        <v>82</v>
      </c>
      <c r="C57" s="15"/>
      <c r="D57" s="26">
        <v>2.0</v>
      </c>
      <c r="E57" s="26">
        <f t="shared" si="7"/>
        <v>0</v>
      </c>
      <c r="F57" s="12">
        <f t="shared" si="8"/>
        <v>0</v>
      </c>
      <c r="G57" s="16">
        <v>10.0</v>
      </c>
    </row>
    <row r="58" ht="42.75" customHeight="1">
      <c r="A58" s="24" t="s">
        <v>83</v>
      </c>
      <c r="B58" s="25" t="s">
        <v>84</v>
      </c>
      <c r="C58" s="15"/>
      <c r="D58" s="26">
        <v>2.0</v>
      </c>
      <c r="E58" s="26">
        <f t="shared" si="7"/>
        <v>0</v>
      </c>
      <c r="F58" s="12">
        <f t="shared" si="8"/>
        <v>0</v>
      </c>
      <c r="G58" s="16">
        <v>10.0</v>
      </c>
    </row>
    <row r="59" ht="42.75" customHeight="1">
      <c r="A59" s="24" t="s">
        <v>85</v>
      </c>
      <c r="B59" s="25" t="s">
        <v>86</v>
      </c>
      <c r="C59" s="15"/>
      <c r="D59" s="26">
        <v>2.0</v>
      </c>
      <c r="E59" s="26">
        <f t="shared" si="7"/>
        <v>0</v>
      </c>
      <c r="F59" s="12">
        <f t="shared" si="8"/>
        <v>0</v>
      </c>
      <c r="G59" s="16">
        <v>6.0</v>
      </c>
    </row>
    <row r="60" ht="42.75" customHeight="1">
      <c r="A60" s="24" t="s">
        <v>87</v>
      </c>
      <c r="B60" s="25" t="s">
        <v>86</v>
      </c>
      <c r="C60" s="15"/>
      <c r="D60" s="26">
        <v>1.0</v>
      </c>
      <c r="E60" s="26">
        <f t="shared" si="7"/>
        <v>0</v>
      </c>
      <c r="F60" s="12">
        <f t="shared" si="8"/>
        <v>0</v>
      </c>
      <c r="G60" s="16">
        <v>3.0</v>
      </c>
    </row>
    <row r="61" ht="42.75" customHeight="1">
      <c r="A61" s="24" t="s">
        <v>88</v>
      </c>
      <c r="B61" s="25" t="s">
        <v>86</v>
      </c>
      <c r="C61" s="15"/>
      <c r="D61" s="26">
        <v>1.0</v>
      </c>
      <c r="E61" s="26">
        <f t="shared" si="7"/>
        <v>0</v>
      </c>
      <c r="F61" s="12">
        <f t="shared" si="8"/>
        <v>0</v>
      </c>
      <c r="G61" s="16">
        <v>4.0</v>
      </c>
    </row>
    <row r="62" ht="42.75" customHeight="1">
      <c r="A62" s="24" t="s">
        <v>89</v>
      </c>
      <c r="B62" s="25" t="s">
        <v>86</v>
      </c>
      <c r="C62" s="15"/>
      <c r="D62" s="26">
        <v>0.5</v>
      </c>
      <c r="E62" s="26">
        <f t="shared" si="7"/>
        <v>0</v>
      </c>
      <c r="F62" s="12">
        <f t="shared" si="8"/>
        <v>0</v>
      </c>
      <c r="G62" s="16">
        <v>6.0</v>
      </c>
    </row>
    <row r="63" ht="42.75" customHeight="1">
      <c r="A63" s="24" t="s">
        <v>90</v>
      </c>
      <c r="B63" s="25" t="s">
        <v>91</v>
      </c>
      <c r="C63" s="15"/>
      <c r="D63" s="26">
        <v>10.0</v>
      </c>
      <c r="E63" s="26">
        <f t="shared" si="7"/>
        <v>0</v>
      </c>
      <c r="F63" s="12">
        <f t="shared" si="8"/>
        <v>0</v>
      </c>
      <c r="G63" s="16">
        <v>20.0</v>
      </c>
    </row>
    <row r="64" ht="42.75" customHeight="1">
      <c r="A64" s="13" t="s">
        <v>92</v>
      </c>
      <c r="B64" s="14" t="s">
        <v>91</v>
      </c>
      <c r="C64" s="15"/>
      <c r="D64" s="16">
        <v>5.0</v>
      </c>
      <c r="E64" s="16">
        <f t="shared" si="7"/>
        <v>0</v>
      </c>
      <c r="F64" s="12">
        <f t="shared" si="8"/>
        <v>0</v>
      </c>
      <c r="G64" s="16">
        <v>10.0</v>
      </c>
    </row>
    <row r="65" ht="42.75" customHeight="1">
      <c r="A65" s="24" t="s">
        <v>93</v>
      </c>
      <c r="B65" s="25" t="s">
        <v>94</v>
      </c>
      <c r="C65" s="15"/>
      <c r="D65" s="26">
        <v>3.0</v>
      </c>
      <c r="E65" s="26">
        <f t="shared" si="7"/>
        <v>0</v>
      </c>
      <c r="F65" s="12">
        <f t="shared" si="8"/>
        <v>0</v>
      </c>
      <c r="G65" s="16">
        <v>12.0</v>
      </c>
    </row>
    <row r="66" ht="42.75" customHeight="1">
      <c r="A66" s="24" t="s">
        <v>95</v>
      </c>
      <c r="B66" s="25" t="s">
        <v>94</v>
      </c>
      <c r="C66" s="15"/>
      <c r="D66" s="26">
        <v>2.0</v>
      </c>
      <c r="E66" s="26">
        <f t="shared" si="7"/>
        <v>0</v>
      </c>
      <c r="F66" s="12">
        <f t="shared" si="8"/>
        <v>0</v>
      </c>
      <c r="G66" s="16">
        <v>8.0</v>
      </c>
    </row>
    <row r="67" ht="42.75" customHeight="1">
      <c r="A67" s="24" t="s">
        <v>96</v>
      </c>
      <c r="B67" s="25" t="s">
        <v>97</v>
      </c>
      <c r="C67" s="15"/>
      <c r="D67" s="26">
        <v>2.0</v>
      </c>
      <c r="E67" s="26">
        <f t="shared" si="7"/>
        <v>0</v>
      </c>
      <c r="F67" s="12">
        <f t="shared" si="8"/>
        <v>0</v>
      </c>
      <c r="G67" s="16">
        <v>8.0</v>
      </c>
    </row>
    <row r="68" ht="42.75" customHeight="1">
      <c r="A68" s="24" t="s">
        <v>98</v>
      </c>
      <c r="B68" s="25" t="s">
        <v>97</v>
      </c>
      <c r="C68" s="15"/>
      <c r="D68" s="26">
        <v>2.0</v>
      </c>
      <c r="E68" s="26">
        <f t="shared" si="7"/>
        <v>0</v>
      </c>
      <c r="F68" s="12">
        <f t="shared" si="8"/>
        <v>0</v>
      </c>
      <c r="G68" s="16">
        <v>8.0</v>
      </c>
    </row>
    <row r="69" ht="42.75" customHeight="1">
      <c r="A69" s="18" t="s">
        <v>99</v>
      </c>
      <c r="B69" s="19">
        <f>F69*10/G69</f>
        <v>0</v>
      </c>
      <c r="C69" s="18"/>
      <c r="D69" s="18"/>
      <c r="E69" s="18"/>
      <c r="F69" s="18">
        <f t="shared" ref="F69:G69" si="9">SUM(F51:F68)</f>
        <v>0</v>
      </c>
      <c r="G69" s="18">
        <f t="shared" si="9"/>
        <v>222</v>
      </c>
    </row>
    <row r="70" ht="42.75" customHeight="1">
      <c r="A70" s="21"/>
      <c r="B70" s="22"/>
      <c r="C70" s="22"/>
      <c r="D70" s="22"/>
      <c r="E70" s="22"/>
      <c r="F70" s="22"/>
      <c r="G70" s="23"/>
    </row>
    <row r="71" ht="42.75" customHeight="1">
      <c r="A71" s="10" t="s">
        <v>100</v>
      </c>
      <c r="B71" s="10" t="s">
        <v>5</v>
      </c>
      <c r="C71" s="12" t="s">
        <v>34</v>
      </c>
      <c r="D71" s="12" t="s">
        <v>7</v>
      </c>
      <c r="E71" s="10" t="s">
        <v>8</v>
      </c>
      <c r="F71" s="10" t="s">
        <v>9</v>
      </c>
      <c r="G71" s="10" t="s">
        <v>10</v>
      </c>
    </row>
    <row r="72" ht="42.75" customHeight="1">
      <c r="A72" s="25" t="s">
        <v>101</v>
      </c>
      <c r="B72" s="25" t="s">
        <v>84</v>
      </c>
      <c r="C72" s="15"/>
      <c r="D72" s="26">
        <v>4.0</v>
      </c>
      <c r="E72" s="26">
        <f t="shared" ref="E72:E84" si="10">C72*D72</f>
        <v>0</v>
      </c>
      <c r="F72" s="27">
        <f t="shared" ref="F72:F84" si="11">IF(C72*D72&lt;G72,C72*D72,G72)</f>
        <v>0</v>
      </c>
      <c r="G72" s="16">
        <v>40.0</v>
      </c>
    </row>
    <row r="73" ht="42.75" customHeight="1">
      <c r="A73" s="25" t="s">
        <v>102</v>
      </c>
      <c r="B73" s="25" t="s">
        <v>103</v>
      </c>
      <c r="C73" s="15"/>
      <c r="D73" s="26">
        <v>2.0</v>
      </c>
      <c r="E73" s="26">
        <f t="shared" si="10"/>
        <v>0</v>
      </c>
      <c r="F73" s="27">
        <f t="shared" si="11"/>
        <v>0</v>
      </c>
      <c r="G73" s="16">
        <v>20.0</v>
      </c>
    </row>
    <row r="74" ht="42.75" customHeight="1">
      <c r="A74" s="25" t="s">
        <v>104</v>
      </c>
      <c r="B74" s="25" t="s">
        <v>103</v>
      </c>
      <c r="C74" s="15"/>
      <c r="D74" s="26">
        <v>2.0</v>
      </c>
      <c r="E74" s="26">
        <f t="shared" si="10"/>
        <v>0</v>
      </c>
      <c r="F74" s="27">
        <f t="shared" si="11"/>
        <v>0</v>
      </c>
      <c r="G74" s="16">
        <v>20.0</v>
      </c>
    </row>
    <row r="75" ht="42.75" customHeight="1">
      <c r="A75" s="25" t="s">
        <v>105</v>
      </c>
      <c r="B75" s="25" t="s">
        <v>103</v>
      </c>
      <c r="C75" s="15"/>
      <c r="D75" s="26">
        <v>1.0</v>
      </c>
      <c r="E75" s="26">
        <f t="shared" si="10"/>
        <v>0</v>
      </c>
      <c r="F75" s="27">
        <f t="shared" si="11"/>
        <v>0</v>
      </c>
      <c r="G75" s="16">
        <v>10.0</v>
      </c>
    </row>
    <row r="76" ht="42.75" customHeight="1">
      <c r="A76" s="25" t="s">
        <v>106</v>
      </c>
      <c r="B76" s="25" t="s">
        <v>29</v>
      </c>
      <c r="C76" s="15"/>
      <c r="D76" s="26">
        <v>3.0</v>
      </c>
      <c r="E76" s="26">
        <f t="shared" si="10"/>
        <v>0</v>
      </c>
      <c r="F76" s="27">
        <f t="shared" si="11"/>
        <v>0</v>
      </c>
      <c r="G76" s="16">
        <v>30.0</v>
      </c>
    </row>
    <row r="77" ht="42.75" customHeight="1">
      <c r="A77" s="25" t="s">
        <v>107</v>
      </c>
      <c r="B77" s="25" t="s">
        <v>29</v>
      </c>
      <c r="C77" s="15"/>
      <c r="D77" s="26">
        <v>2.0</v>
      </c>
      <c r="E77" s="26">
        <f t="shared" si="10"/>
        <v>0</v>
      </c>
      <c r="F77" s="27">
        <f t="shared" si="11"/>
        <v>0</v>
      </c>
      <c r="G77" s="16">
        <v>20.0</v>
      </c>
    </row>
    <row r="78" ht="42.75" customHeight="1">
      <c r="A78" s="25" t="s">
        <v>108</v>
      </c>
      <c r="B78" s="25" t="s">
        <v>109</v>
      </c>
      <c r="C78" s="15"/>
      <c r="D78" s="26">
        <v>4.0</v>
      </c>
      <c r="E78" s="26">
        <f t="shared" si="10"/>
        <v>0</v>
      </c>
      <c r="F78" s="27">
        <f t="shared" si="11"/>
        <v>0</v>
      </c>
      <c r="G78" s="16">
        <v>40.0</v>
      </c>
    </row>
    <row r="79" ht="42.75" customHeight="1">
      <c r="A79" s="25" t="s">
        <v>110</v>
      </c>
      <c r="B79" s="25" t="s">
        <v>111</v>
      </c>
      <c r="C79" s="15"/>
      <c r="D79" s="26">
        <v>20.0</v>
      </c>
      <c r="E79" s="26">
        <f t="shared" si="10"/>
        <v>0</v>
      </c>
      <c r="F79" s="27">
        <f t="shared" si="11"/>
        <v>0</v>
      </c>
      <c r="G79" s="16">
        <v>60.0</v>
      </c>
    </row>
    <row r="80" ht="42.75" customHeight="1">
      <c r="A80" s="25" t="s">
        <v>112</v>
      </c>
      <c r="B80" s="25" t="s">
        <v>113</v>
      </c>
      <c r="C80" s="15"/>
      <c r="D80" s="26">
        <v>1.0</v>
      </c>
      <c r="E80" s="26">
        <f t="shared" si="10"/>
        <v>0</v>
      </c>
      <c r="F80" s="27">
        <f t="shared" si="11"/>
        <v>0</v>
      </c>
      <c r="G80" s="16">
        <v>4.0</v>
      </c>
    </row>
    <row r="81" ht="42.75" customHeight="1">
      <c r="A81" s="25" t="s">
        <v>114</v>
      </c>
      <c r="B81" s="25" t="s">
        <v>115</v>
      </c>
      <c r="C81" s="15"/>
      <c r="D81" s="26">
        <v>2.0</v>
      </c>
      <c r="E81" s="26">
        <f t="shared" si="10"/>
        <v>0</v>
      </c>
      <c r="F81" s="27">
        <f t="shared" si="11"/>
        <v>0</v>
      </c>
      <c r="G81" s="16">
        <v>10.0</v>
      </c>
    </row>
    <row r="82" ht="42.75" customHeight="1">
      <c r="A82" s="25" t="s">
        <v>116</v>
      </c>
      <c r="B82" s="25" t="s">
        <v>29</v>
      </c>
      <c r="C82" s="15"/>
      <c r="D82" s="26">
        <v>5.0</v>
      </c>
      <c r="E82" s="26">
        <f t="shared" si="10"/>
        <v>0</v>
      </c>
      <c r="F82" s="27">
        <f t="shared" si="11"/>
        <v>0</v>
      </c>
      <c r="G82" s="16">
        <v>20.0</v>
      </c>
    </row>
    <row r="83" ht="42.75" customHeight="1">
      <c r="A83" s="25" t="s">
        <v>117</v>
      </c>
      <c r="B83" s="25" t="s">
        <v>29</v>
      </c>
      <c r="C83" s="15"/>
      <c r="D83" s="26">
        <v>3.0</v>
      </c>
      <c r="E83" s="26">
        <f t="shared" si="10"/>
        <v>0</v>
      </c>
      <c r="F83" s="27">
        <f t="shared" si="11"/>
        <v>0</v>
      </c>
      <c r="G83" s="16">
        <v>12.0</v>
      </c>
    </row>
    <row r="84" ht="42.75" customHeight="1">
      <c r="A84" s="25" t="s">
        <v>118</v>
      </c>
      <c r="B84" s="25" t="s">
        <v>29</v>
      </c>
      <c r="C84" s="15"/>
      <c r="D84" s="26">
        <v>2.0</v>
      </c>
      <c r="E84" s="26">
        <f t="shared" si="10"/>
        <v>0</v>
      </c>
      <c r="F84" s="27">
        <f t="shared" si="11"/>
        <v>0</v>
      </c>
      <c r="G84" s="16">
        <v>4.0</v>
      </c>
    </row>
    <row r="85" ht="42.75" customHeight="1">
      <c r="A85" s="28" t="s">
        <v>119</v>
      </c>
      <c r="B85" s="19">
        <f>F85*10/G85</f>
        <v>0</v>
      </c>
      <c r="C85" s="18"/>
      <c r="D85" s="18"/>
      <c r="E85" s="18"/>
      <c r="F85" s="18">
        <f t="shared" ref="F85:G85" si="12">SUM(F72:F84)</f>
        <v>0</v>
      </c>
      <c r="G85" s="18">
        <f t="shared" si="12"/>
        <v>290</v>
      </c>
    </row>
  </sheetData>
  <mergeCells count="8">
    <mergeCell ref="A1:G1"/>
    <mergeCell ref="A2:G2"/>
    <mergeCell ref="A3:G3"/>
    <mergeCell ref="C4:G4"/>
    <mergeCell ref="A5:G5"/>
    <mergeCell ref="A20:G20"/>
    <mergeCell ref="A49:G49"/>
    <mergeCell ref="A70:G70"/>
  </mergeCells>
  <printOptions/>
  <pageMargins bottom="0.75" footer="0.0" header="0.0" left="0.7" right="0.7" top="0.75"/>
  <pageSetup fitToHeight="0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2022-07-06T19:37:51Z</dcterms:created>
  <dc:creator>FAyCH</dc:creator>
</cp:coreProperties>
</file>